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D28646BE-F7E2-480E-A9B9-1F4B994FFC3D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SULTADO FINANCEIRO - ESTADOS" sheetId="2" r:id="rId1"/>
  </sheets>
  <definedNames>
    <definedName name="_xlnm._FilterDatabase" localSheetId="0" hidden="1">'RESULTADO FINANCEIRO - ESTADOS'!$A$5:$G$5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2" l="1"/>
  <c r="M7" i="2"/>
  <c r="N7" i="2"/>
  <c r="L8" i="2"/>
  <c r="M8" i="2"/>
  <c r="N8" i="2"/>
  <c r="L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M17" i="2"/>
  <c r="N17" i="2"/>
  <c r="L18" i="2"/>
  <c r="M18" i="2"/>
  <c r="N18" i="2"/>
  <c r="L19" i="2"/>
  <c r="M19" i="2"/>
  <c r="N19" i="2"/>
  <c r="L20" i="2"/>
  <c r="M20" i="2"/>
  <c r="N20" i="2"/>
  <c r="L21" i="2"/>
  <c r="M21" i="2"/>
  <c r="N21" i="2"/>
  <c r="L22" i="2"/>
  <c r="M22" i="2"/>
  <c r="N22" i="2"/>
  <c r="L23" i="2"/>
  <c r="M23" i="2"/>
  <c r="N23" i="2"/>
  <c r="L24" i="2"/>
  <c r="M24" i="2"/>
  <c r="N24" i="2"/>
  <c r="L25" i="2"/>
  <c r="M25" i="2"/>
  <c r="N25" i="2"/>
  <c r="L26" i="2"/>
  <c r="M26" i="2"/>
  <c r="N26" i="2"/>
  <c r="L27" i="2"/>
  <c r="M27" i="2"/>
  <c r="N27" i="2"/>
  <c r="L28" i="2"/>
  <c r="M28" i="2"/>
  <c r="N28" i="2"/>
  <c r="L29" i="2"/>
  <c r="M29" i="2"/>
  <c r="N29" i="2"/>
  <c r="L30" i="2"/>
  <c r="M30" i="2"/>
  <c r="N30" i="2"/>
  <c r="L31" i="2"/>
  <c r="M31" i="2"/>
  <c r="N31" i="2"/>
  <c r="M6" i="2"/>
  <c r="N6" i="2"/>
  <c r="L6" i="2"/>
  <c r="M32" i="2" l="1"/>
  <c r="N32" i="2"/>
  <c r="L32" i="2"/>
</calcChain>
</file>

<file path=xl/sharedStrings.xml><?xml version="1.0" encoding="utf-8"?>
<sst xmlns="http://schemas.openxmlformats.org/spreadsheetml/2006/main" count="152" uniqueCount="75">
  <si>
    <t>ENTE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</si>
  <si>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</si>
  <si>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</si>
  <si>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</si>
  <si>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</si>
  <si>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</si>
  <si>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</si>
  <si>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</si>
  <si>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</si>
  <si>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</si>
  <si>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</si>
  <si>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</si>
  <si>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</si>
  <si>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</si>
  <si>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</si>
  <si>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</si>
  <si>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</si>
  <si>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</si>
  <si>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</si>
  <si>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</si>
  <si>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</si>
  <si>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</si>
  <si>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</si>
  <si>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</si>
  <si>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</si>
  <si>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</si>
  <si>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</si>
  <si>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</si>
  <si>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</si>
  <si>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</si>
  <si>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</si>
  <si>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</si>
  <si>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</si>
  <si>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</si>
  <si>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</si>
  <si>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</si>
  <si>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</si>
  <si>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</si>
  <si>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</si>
  <si>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</si>
  <si>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</si>
  <si>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</si>
  <si>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</si>
  <si>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</si>
  <si>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</si>
  <si>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</si>
  <si>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</si>
  <si>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</si>
  <si>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</si>
  <si>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</si>
  <si>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</si>
  <si>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</si>
  <si>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</si>
  <si>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</si>
  <si>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</si>
  <si>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</si>
  <si>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</si>
  <si>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</si>
  <si>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</si>
  <si>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</si>
  <si>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</t>
  </si>
  <si>
    <t>RREO</t>
  </si>
  <si>
    <t>RESULTADO FINANCEIRO ESTIMADO 2023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</si>
  <si>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em relação aos fundos de repartição e capitalização, foi adotado o critério de utilização do resultado mais conservador (o menor valor) entre o RREO e o DIPR.</t>
    </r>
  </si>
  <si>
    <t>DIPR</t>
  </si>
  <si>
    <t>RREO 2021</t>
  </si>
  <si>
    <t>Fonte: DRPPS/SRPC/MPS - CADPREV / RREO - STN (posição em 12/2023, conforme base de dados extraída em 09/2024).</t>
  </si>
  <si>
    <t>RESULTADO FINANCEIRO DO RPPS E SPSM DOS ESTADOS</t>
  </si>
  <si>
    <t>RECEITA</t>
  </si>
  <si>
    <t xml:space="preserve">DESPESA </t>
  </si>
  <si>
    <t xml:space="preserve">RESULTADO
FINANCEIRO </t>
  </si>
  <si>
    <t xml:space="preserve">RECEITA </t>
  </si>
  <si>
    <t>Resultado Financeiro Estimado dos RPPS e SPSM dos Estados e Distrito Federal - Civis e Militares</t>
  </si>
  <si>
    <t xml:space="preserve">SISTEMA DE PROTEÇÃO SOCIAL 
DOS MILITARES - SPSM </t>
  </si>
  <si>
    <t>FUNDOS EM REPARTIÇÃO E EM CAPITALIZAÇÃO RPPS CIVIS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</si>
</sst>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4" fontId="9" fillId="2" borderId="0" xfId="0" applyNumberFormat="1" applyFont="1" applyFill="1" applyAlignment="1">
      <alignment horizontal="right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Alignment="1">
      <alignment horizontal="right" vertical="center"/>
    </xf>
    <xf numFmtId="4" fontId="9" fillId="3" borderId="0" xfId="0" applyNumberFormat="1" applyFont="1" applyFill="1" applyAlignment="1">
      <alignment horizontal="right" vertical="center"/>
    </xf>
    <xf numFmtId="4" fontId="11" fillId="5" borderId="0" xfId="0" applyNumberFormat="1" applyFont="1" applyFill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CCCC"/>
      <color rgb="FFFF999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9D49-3D3B-430A-B8B6-D3A9934B995E}">
  <sheetPr>
    <tabColor theme="6" tint="-0.249977111117893"/>
  </sheetPr>
  <dimension ref="A1:N3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4" sqref="A4:A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4" width="8.6640625" style="1" customWidth="1"/>
    <col min="5" max="7" width="15.6640625" style="1" customWidth="1"/>
    <col min="8" max="8" width="8.6640625" style="1" customWidth="1"/>
    <col min="9" max="14" width="15.6640625" style="1" customWidth="1"/>
    <col min="15" max="16384" width="9.109375" style="1"/>
  </cols>
  <sheetData>
    <row r="1" spans="1:14" s="10" customFormat="1" ht="15" customHeight="1" x14ac:dyDescent="0.3">
      <c r="A1" s="10" t="s">
        <v>28</v>
      </c>
    </row>
    <row r="2" spans="1:14" s="10" customFormat="1" ht="15" customHeight="1" x14ac:dyDescent="0.3">
      <c r="A2" s="10" t="s">
        <v>72</v>
      </c>
    </row>
    <row r="3" spans="1:14" ht="6.9" customHeight="1" x14ac:dyDescent="0.3"/>
    <row r="4" spans="1:14" s="7" customFormat="1" ht="37.950000000000003" customHeight="1" x14ac:dyDescent="0.3">
      <c r="A4" s="25" t="s">
        <v>0</v>
      </c>
      <c r="B4" s="26" t="s">
        <v>27</v>
      </c>
      <c r="C4" s="26" t="s">
        <v>55</v>
      </c>
      <c r="D4" s="23" t="s">
        <v>73</v>
      </c>
      <c r="E4" s="24"/>
      <c r="F4" s="24"/>
      <c r="G4" s="24"/>
      <c r="H4" s="19" t="s">
        <v>74</v>
      </c>
      <c r="I4" s="20"/>
      <c r="J4" s="20"/>
      <c r="K4" s="20"/>
      <c r="L4" s="21" t="s">
        <v>67</v>
      </c>
      <c r="M4" s="22"/>
      <c r="N4" s="22"/>
    </row>
    <row r="5" spans="1:14" s="2" customFormat="1" ht="51" customHeight="1" x14ac:dyDescent="0.3">
      <c r="A5" s="25"/>
      <c r="B5" s="27"/>
      <c r="C5" s="27"/>
      <c r="D5" s="9" t="s">
        <v>60</v>
      </c>
      <c r="E5" s="9" t="s">
        <v>71</v>
      </c>
      <c r="F5" s="9" t="s">
        <v>69</v>
      </c>
      <c r="G5" s="9" t="s">
        <v>70</v>
      </c>
      <c r="H5" s="14" t="s">
        <v>60</v>
      </c>
      <c r="I5" s="14" t="s">
        <v>68</v>
      </c>
      <c r="J5" s="14" t="s">
        <v>69</v>
      </c>
      <c r="K5" s="14" t="s">
        <v>70</v>
      </c>
      <c r="L5" s="15" t="s">
        <v>71</v>
      </c>
      <c r="M5" s="15" t="s">
        <v>69</v>
      </c>
      <c r="N5" s="15" t="s">
        <v>70</v>
      </c>
    </row>
    <row r="6" spans="1:14" ht="12.75" customHeight="1" x14ac:dyDescent="0.3">
      <c r="A6" s="1" t="s">
        <v>12</v>
      </c>
      <c r="B6" s="3" t="s">
        <v>29</v>
      </c>
      <c r="C6" s="3" t="s">
        <v>57</v>
      </c>
      <c r="D6" s="8" t="s">
        <v>64</v>
      </c>
      <c r="E6" s="6">
        <v>88034441.510000005</v>
      </c>
      <c r="F6" s="6">
        <v>424493083.83999997</v>
      </c>
      <c r="G6" s="6">
        <v>-336458642.32999998</v>
      </c>
      <c r="H6" s="8" t="s">
        <v>61</v>
      </c>
      <c r="I6" s="6">
        <v>583750387</v>
      </c>
      <c r="J6" s="6">
        <v>1098534699.26</v>
      </c>
      <c r="K6" s="6">
        <v>-514784312.25999999</v>
      </c>
      <c r="L6" s="6">
        <f t="shared" ref="L6:L31" si="0">I6+E6</f>
        <v>671784828.50999999</v>
      </c>
      <c r="M6" s="6">
        <f t="shared" ref="M6:M31" si="1">J6+F6</f>
        <v>1523027783.0999999</v>
      </c>
      <c r="N6" s="6">
        <f t="shared" ref="N6:N31" si="2">K6+G6</f>
        <v>-851242954.58999991</v>
      </c>
    </row>
    <row r="7" spans="1:14" ht="12.75" customHeight="1" x14ac:dyDescent="0.3">
      <c r="A7" s="1" t="s">
        <v>3</v>
      </c>
      <c r="B7" s="3" t="s">
        <v>30</v>
      </c>
      <c r="C7" s="3" t="s">
        <v>58</v>
      </c>
      <c r="D7" s="8" t="s">
        <v>61</v>
      </c>
      <c r="E7" s="6">
        <v>193129139</v>
      </c>
      <c r="F7" s="6">
        <v>1242726015.3599999</v>
      </c>
      <c r="G7" s="6">
        <v>-1049596876.3599999</v>
      </c>
      <c r="H7" s="8" t="s">
        <v>61</v>
      </c>
      <c r="I7" s="6">
        <v>1076756398.49</v>
      </c>
      <c r="J7" s="6">
        <v>1999923311.3499999</v>
      </c>
      <c r="K7" s="6">
        <v>-923166912.8599999</v>
      </c>
      <c r="L7" s="6">
        <f t="shared" si="0"/>
        <v>1269885537.49</v>
      </c>
      <c r="M7" s="6">
        <f t="shared" si="1"/>
        <v>3242649326.71</v>
      </c>
      <c r="N7" s="6">
        <f t="shared" si="2"/>
        <v>-1972763789.2199998</v>
      </c>
    </row>
    <row r="8" spans="1:14" ht="12.75" customHeight="1" x14ac:dyDescent="0.3">
      <c r="A8" s="1" t="s">
        <v>14</v>
      </c>
      <c r="B8" s="3" t="s">
        <v>31</v>
      </c>
      <c r="C8" s="3" t="s">
        <v>57</v>
      </c>
      <c r="D8" s="8" t="s">
        <v>64</v>
      </c>
      <c r="E8" s="6">
        <v>194326295.23000002</v>
      </c>
      <c r="F8" s="6">
        <v>744280096.63</v>
      </c>
      <c r="G8" s="6">
        <v>-549953801.39999998</v>
      </c>
      <c r="H8" s="8" t="s">
        <v>64</v>
      </c>
      <c r="I8" s="6">
        <v>1766656438.7900007</v>
      </c>
      <c r="J8" s="6">
        <v>2622251376.2799997</v>
      </c>
      <c r="K8" s="6">
        <v>-855594937.48999906</v>
      </c>
      <c r="L8" s="6">
        <f t="shared" si="0"/>
        <v>1960982734.0200007</v>
      </c>
      <c r="M8" s="6">
        <f t="shared" si="1"/>
        <v>3366531472.9099998</v>
      </c>
      <c r="N8" s="6">
        <f t="shared" si="2"/>
        <v>-1405548738.8899989</v>
      </c>
    </row>
    <row r="9" spans="1:14" ht="12.75" customHeight="1" x14ac:dyDescent="0.3">
      <c r="A9" s="1" t="s">
        <v>13</v>
      </c>
      <c r="B9" s="3" t="s">
        <v>32</v>
      </c>
      <c r="C9" s="3" t="s">
        <v>57</v>
      </c>
      <c r="D9" s="8" t="s">
        <v>64</v>
      </c>
      <c r="E9" s="6">
        <v>9602618.0900000036</v>
      </c>
      <c r="F9" s="6">
        <v>92279329.560000002</v>
      </c>
      <c r="G9" s="6">
        <v>-82676711.469999999</v>
      </c>
      <c r="H9" s="8" t="s">
        <v>64</v>
      </c>
      <c r="I9" s="6">
        <v>1219418063.1699998</v>
      </c>
      <c r="J9" s="6">
        <v>261185133.36000001</v>
      </c>
      <c r="K9" s="6">
        <v>958232929.80999982</v>
      </c>
      <c r="L9" s="6">
        <f t="shared" si="0"/>
        <v>1229020681.2599998</v>
      </c>
      <c r="M9" s="6">
        <f t="shared" si="1"/>
        <v>353464462.92000002</v>
      </c>
      <c r="N9" s="6">
        <f t="shared" si="2"/>
        <v>875556218.33999979</v>
      </c>
    </row>
    <row r="10" spans="1:14" ht="12.75" customHeight="1" x14ac:dyDescent="0.3">
      <c r="A10" s="1" t="s">
        <v>1</v>
      </c>
      <c r="B10" s="3" t="s">
        <v>33</v>
      </c>
      <c r="C10" s="3" t="s">
        <v>58</v>
      </c>
      <c r="D10" s="8" t="s">
        <v>64</v>
      </c>
      <c r="E10" s="6">
        <v>612222143</v>
      </c>
      <c r="F10" s="6">
        <v>3078566090.2499995</v>
      </c>
      <c r="G10" s="6">
        <v>-2466343947.2499995</v>
      </c>
      <c r="H10" s="8" t="s">
        <v>61</v>
      </c>
      <c r="I10" s="6">
        <v>4671793185.6799994</v>
      </c>
      <c r="J10" s="6">
        <v>9294966887.5</v>
      </c>
      <c r="K10" s="6">
        <v>-4623173701.8200006</v>
      </c>
      <c r="L10" s="6">
        <f t="shared" si="0"/>
        <v>5284015328.6799994</v>
      </c>
      <c r="M10" s="6">
        <f t="shared" si="1"/>
        <v>12373532977.75</v>
      </c>
      <c r="N10" s="6">
        <f t="shared" si="2"/>
        <v>-7089517649.0699997</v>
      </c>
    </row>
    <row r="11" spans="1:14" ht="12.75" customHeight="1" x14ac:dyDescent="0.3">
      <c r="A11" s="1" t="s">
        <v>15</v>
      </c>
      <c r="B11" s="3" t="s">
        <v>34</v>
      </c>
      <c r="C11" s="3" t="s">
        <v>58</v>
      </c>
      <c r="D11" s="8" t="s">
        <v>64</v>
      </c>
      <c r="E11" s="6">
        <v>670426161.84000003</v>
      </c>
      <c r="F11" s="6">
        <v>1042027217.7500002</v>
      </c>
      <c r="G11" s="6">
        <v>-371601055.91000021</v>
      </c>
      <c r="H11" s="8" t="s">
        <v>61</v>
      </c>
      <c r="I11" s="6">
        <v>2948274385.7399998</v>
      </c>
      <c r="J11" s="6">
        <v>3908402487.8499999</v>
      </c>
      <c r="K11" s="6">
        <v>-960128102.11000013</v>
      </c>
      <c r="L11" s="6">
        <f t="shared" si="0"/>
        <v>3618700547.5799999</v>
      </c>
      <c r="M11" s="6">
        <f t="shared" si="1"/>
        <v>4950429705.6000004</v>
      </c>
      <c r="N11" s="6">
        <f t="shared" si="2"/>
        <v>-1331729158.0200005</v>
      </c>
    </row>
    <row r="12" spans="1:14" ht="12.75" customHeight="1" x14ac:dyDescent="0.3">
      <c r="A12" s="1" t="s">
        <v>16</v>
      </c>
      <c r="B12" s="3" t="s">
        <v>35</v>
      </c>
      <c r="C12" s="3" t="s">
        <v>52</v>
      </c>
      <c r="D12" s="8" t="s">
        <v>61</v>
      </c>
      <c r="E12" s="6">
        <v>198027164.99000001</v>
      </c>
      <c r="F12" s="6">
        <v>1169219734.6700001</v>
      </c>
      <c r="G12" s="6">
        <v>-971192569.68000007</v>
      </c>
      <c r="H12" s="8" t="s">
        <v>61</v>
      </c>
      <c r="I12" s="6">
        <v>1415725088.6499999</v>
      </c>
      <c r="J12" s="6">
        <v>3107409413.1999998</v>
      </c>
      <c r="K12" s="6">
        <v>-1691684324.55</v>
      </c>
      <c r="L12" s="6">
        <f t="shared" si="0"/>
        <v>1613752253.6399999</v>
      </c>
      <c r="M12" s="6">
        <f t="shared" si="1"/>
        <v>4276629147.8699999</v>
      </c>
      <c r="N12" s="6">
        <f t="shared" si="2"/>
        <v>-2662876894.23</v>
      </c>
    </row>
    <row r="13" spans="1:14" ht="12.75" customHeight="1" x14ac:dyDescent="0.3">
      <c r="A13" s="1" t="s">
        <v>4</v>
      </c>
      <c r="B13" s="3" t="s">
        <v>36</v>
      </c>
      <c r="C13" s="3" t="s">
        <v>56</v>
      </c>
      <c r="D13" s="8" t="s">
        <v>64</v>
      </c>
      <c r="E13" s="6">
        <v>382357645.63999999</v>
      </c>
      <c r="F13" s="6">
        <v>2013714927.6700001</v>
      </c>
      <c r="G13" s="6">
        <v>-1631357282.0300002</v>
      </c>
      <c r="H13" s="8" t="s">
        <v>61</v>
      </c>
      <c r="I13" s="6">
        <v>2834642420.4099998</v>
      </c>
      <c r="J13" s="6">
        <v>5852221849.3000002</v>
      </c>
      <c r="K13" s="6">
        <v>-3017579428.8900003</v>
      </c>
      <c r="L13" s="6">
        <f t="shared" si="0"/>
        <v>3217000066.0499997</v>
      </c>
      <c r="M13" s="6">
        <f t="shared" si="1"/>
        <v>7865936776.9700003</v>
      </c>
      <c r="N13" s="6">
        <f t="shared" si="2"/>
        <v>-4648936710.9200001</v>
      </c>
    </row>
    <row r="14" spans="1:14" ht="12.75" customHeight="1" x14ac:dyDescent="0.3">
      <c r="A14" s="1" t="s">
        <v>17</v>
      </c>
      <c r="B14" s="3" t="s">
        <v>37</v>
      </c>
      <c r="C14" s="3" t="s">
        <v>58</v>
      </c>
      <c r="D14" s="8" t="s">
        <v>61</v>
      </c>
      <c r="E14" s="6">
        <v>197156824.22999999</v>
      </c>
      <c r="F14" s="6">
        <v>225018476.63999999</v>
      </c>
      <c r="G14" s="6">
        <v>-27861652.409999996</v>
      </c>
      <c r="H14" s="8" t="s">
        <v>61</v>
      </c>
      <c r="I14" s="6">
        <v>1604381157.0999999</v>
      </c>
      <c r="J14" s="6">
        <v>1811402569.0799999</v>
      </c>
      <c r="K14" s="6">
        <v>-207021411.98000002</v>
      </c>
      <c r="L14" s="6">
        <f t="shared" si="0"/>
        <v>1801537981.3299999</v>
      </c>
      <c r="M14" s="6">
        <f t="shared" si="1"/>
        <v>2036421045.7199998</v>
      </c>
      <c r="N14" s="6">
        <f t="shared" si="2"/>
        <v>-234883064.39000002</v>
      </c>
    </row>
    <row r="15" spans="1:14" ht="12.75" customHeight="1" x14ac:dyDescent="0.3">
      <c r="A15" s="1" t="s">
        <v>5</v>
      </c>
      <c r="B15" s="3" t="s">
        <v>38</v>
      </c>
      <c r="C15" s="3" t="s">
        <v>52</v>
      </c>
      <c r="D15" s="8" t="s">
        <v>61</v>
      </c>
      <c r="E15" s="6">
        <v>1532354109.02</v>
      </c>
      <c r="F15" s="6">
        <v>10156405746.690001</v>
      </c>
      <c r="G15" s="6">
        <v>-8624051637.6700001</v>
      </c>
      <c r="H15" s="8" t="s">
        <v>61</v>
      </c>
      <c r="I15" s="6">
        <v>9626606711.8699989</v>
      </c>
      <c r="J15" s="6">
        <v>20280754234.82</v>
      </c>
      <c r="K15" s="6">
        <v>-10654147522.950001</v>
      </c>
      <c r="L15" s="6">
        <f t="shared" si="0"/>
        <v>11158960820.889999</v>
      </c>
      <c r="M15" s="6">
        <f t="shared" si="1"/>
        <v>30437159981.510002</v>
      </c>
      <c r="N15" s="6">
        <f t="shared" si="2"/>
        <v>-19278199160.620003</v>
      </c>
    </row>
    <row r="16" spans="1:14" ht="12.75" customHeight="1" x14ac:dyDescent="0.3">
      <c r="A16" s="1" t="s">
        <v>19</v>
      </c>
      <c r="B16" s="3" t="s">
        <v>39</v>
      </c>
      <c r="C16" s="3" t="s">
        <v>56</v>
      </c>
      <c r="D16" s="8" t="s">
        <v>64</v>
      </c>
      <c r="E16" s="6">
        <v>157288420.53999996</v>
      </c>
      <c r="F16" s="6">
        <v>764462938.63999987</v>
      </c>
      <c r="G16" s="6">
        <v>-607174518.0999999</v>
      </c>
      <c r="H16" s="8" t="s">
        <v>61</v>
      </c>
      <c r="I16" s="6">
        <v>2890976118.9300003</v>
      </c>
      <c r="J16" s="6">
        <v>4735433815.1999998</v>
      </c>
      <c r="K16" s="6">
        <v>-1844457696.2699995</v>
      </c>
      <c r="L16" s="6">
        <f t="shared" si="0"/>
        <v>3048264539.4700003</v>
      </c>
      <c r="M16" s="6">
        <f t="shared" si="1"/>
        <v>5499896753.8400002</v>
      </c>
      <c r="N16" s="6">
        <f t="shared" si="2"/>
        <v>-2451632214.3699994</v>
      </c>
    </row>
    <row r="17" spans="1:14" ht="12.75" customHeight="1" x14ac:dyDescent="0.3">
      <c r="A17" s="1" t="s">
        <v>18</v>
      </c>
      <c r="B17" s="3" t="s">
        <v>40</v>
      </c>
      <c r="C17" s="3" t="s">
        <v>56</v>
      </c>
      <c r="D17" s="8" t="s">
        <v>61</v>
      </c>
      <c r="E17" s="6">
        <v>232416111.16</v>
      </c>
      <c r="F17" s="6">
        <v>834114674.11000001</v>
      </c>
      <c r="G17" s="6">
        <v>-601698562.95000005</v>
      </c>
      <c r="H17" s="8" t="s">
        <v>61</v>
      </c>
      <c r="I17" s="6">
        <v>3760282228.46</v>
      </c>
      <c r="J17" s="6">
        <v>4129965775.2199998</v>
      </c>
      <c r="K17" s="6">
        <v>-369683546.75999975</v>
      </c>
      <c r="L17" s="6">
        <f t="shared" si="0"/>
        <v>3992698339.6199999</v>
      </c>
      <c r="M17" s="6">
        <f t="shared" si="1"/>
        <v>4964080449.3299999</v>
      </c>
      <c r="N17" s="6">
        <f t="shared" si="2"/>
        <v>-971382109.7099998</v>
      </c>
    </row>
    <row r="18" spans="1:14" ht="12.75" customHeight="1" x14ac:dyDescent="0.3">
      <c r="A18" s="1" t="s">
        <v>20</v>
      </c>
      <c r="B18" s="3" t="s">
        <v>41</v>
      </c>
      <c r="C18" s="3" t="s">
        <v>57</v>
      </c>
      <c r="D18" s="8" t="s">
        <v>61</v>
      </c>
      <c r="E18" s="6">
        <v>885990433.10000002</v>
      </c>
      <c r="F18" s="6">
        <v>2011704171.8299999</v>
      </c>
      <c r="G18" s="6">
        <v>-1125713738.73</v>
      </c>
      <c r="H18" s="8" t="s">
        <v>64</v>
      </c>
      <c r="I18" s="6">
        <v>3930552730.7299995</v>
      </c>
      <c r="J18" s="6">
        <v>5209529988.1499996</v>
      </c>
      <c r="K18" s="6">
        <v>-1278977257.4200001</v>
      </c>
      <c r="L18" s="6">
        <f t="shared" si="0"/>
        <v>4816543163.8299999</v>
      </c>
      <c r="M18" s="6">
        <f t="shared" si="1"/>
        <v>7221234159.9799995</v>
      </c>
      <c r="N18" s="6">
        <f t="shared" si="2"/>
        <v>-2404690996.1500001</v>
      </c>
    </row>
    <row r="19" spans="1:14" ht="12.75" customHeight="1" x14ac:dyDescent="0.3">
      <c r="A19" s="1" t="s">
        <v>2</v>
      </c>
      <c r="B19" s="3" t="s">
        <v>42</v>
      </c>
      <c r="C19" s="3" t="s">
        <v>58</v>
      </c>
      <c r="D19" s="8" t="s">
        <v>64</v>
      </c>
      <c r="E19" s="6">
        <v>199195161.57000002</v>
      </c>
      <c r="F19" s="6">
        <v>559302078.24000001</v>
      </c>
      <c r="G19" s="6">
        <v>-360106916.66999996</v>
      </c>
      <c r="H19" s="8" t="s">
        <v>61</v>
      </c>
      <c r="I19" s="6">
        <v>1233986639.51</v>
      </c>
      <c r="J19" s="6">
        <v>2742988619.3899999</v>
      </c>
      <c r="K19" s="6">
        <v>-1509001979.8799999</v>
      </c>
      <c r="L19" s="6">
        <f t="shared" si="0"/>
        <v>1433181801.0799999</v>
      </c>
      <c r="M19" s="6">
        <f t="shared" si="1"/>
        <v>3302290697.6300001</v>
      </c>
      <c r="N19" s="6">
        <f t="shared" si="2"/>
        <v>-1869108896.5499997</v>
      </c>
    </row>
    <row r="20" spans="1:14" ht="12.75" customHeight="1" x14ac:dyDescent="0.3">
      <c r="A20" s="1" t="s">
        <v>6</v>
      </c>
      <c r="B20" s="3" t="s">
        <v>43</v>
      </c>
      <c r="C20" s="3" t="s">
        <v>58</v>
      </c>
      <c r="D20" s="8" t="s">
        <v>61</v>
      </c>
      <c r="E20" s="6">
        <v>426850032.06</v>
      </c>
      <c r="F20" s="6">
        <v>2441803963.2199998</v>
      </c>
      <c r="G20" s="6">
        <v>-2014953931.1599998</v>
      </c>
      <c r="H20" s="8" t="s">
        <v>64</v>
      </c>
      <c r="I20" s="6">
        <v>3155025813.5499992</v>
      </c>
      <c r="J20" s="6">
        <v>6452517012.3899994</v>
      </c>
      <c r="K20" s="6">
        <v>-3297491198.8400002</v>
      </c>
      <c r="L20" s="6">
        <f t="shared" si="0"/>
        <v>3581875845.6099992</v>
      </c>
      <c r="M20" s="6">
        <f t="shared" si="1"/>
        <v>8894320975.6099987</v>
      </c>
      <c r="N20" s="6">
        <f t="shared" si="2"/>
        <v>-5312445130</v>
      </c>
    </row>
    <row r="21" spans="1:14" ht="12.75" customHeight="1" x14ac:dyDescent="0.3">
      <c r="A21" s="1" t="s">
        <v>22</v>
      </c>
      <c r="B21" s="3" t="s">
        <v>44</v>
      </c>
      <c r="C21" s="3" t="s">
        <v>58</v>
      </c>
      <c r="D21" s="8" t="s">
        <v>64</v>
      </c>
      <c r="E21" s="6">
        <v>194160369.63999999</v>
      </c>
      <c r="F21" s="6">
        <v>439828120.24000007</v>
      </c>
      <c r="G21" s="6">
        <v>-245667750.60000008</v>
      </c>
      <c r="H21" s="8" t="s">
        <v>64</v>
      </c>
      <c r="I21" s="6">
        <v>2252163736.2199998</v>
      </c>
      <c r="J21" s="6">
        <v>2814590925.2999997</v>
      </c>
      <c r="K21" s="6">
        <v>-562427189.07999992</v>
      </c>
      <c r="L21" s="6">
        <f t="shared" si="0"/>
        <v>2446324105.8599997</v>
      </c>
      <c r="M21" s="6">
        <f t="shared" si="1"/>
        <v>3254419045.54</v>
      </c>
      <c r="N21" s="6">
        <f t="shared" si="2"/>
        <v>-808094939.68000007</v>
      </c>
    </row>
    <row r="22" spans="1:14" ht="12.75" customHeight="1" x14ac:dyDescent="0.3">
      <c r="A22" s="1" t="s">
        <v>21</v>
      </c>
      <c r="B22" s="3" t="s">
        <v>45</v>
      </c>
      <c r="C22" s="3" t="s">
        <v>59</v>
      </c>
      <c r="D22" s="8" t="s">
        <v>64</v>
      </c>
      <c r="E22" s="6">
        <v>781152059.61000013</v>
      </c>
      <c r="F22" s="6">
        <v>2292767917.9700003</v>
      </c>
      <c r="G22" s="6">
        <v>-1511615858.3600001</v>
      </c>
      <c r="H22" s="8" t="s">
        <v>61</v>
      </c>
      <c r="I22" s="6">
        <v>6103789302.1300001</v>
      </c>
      <c r="J22" s="6">
        <v>11177651307.24</v>
      </c>
      <c r="K22" s="6">
        <v>-5073862005.1099997</v>
      </c>
      <c r="L22" s="6">
        <f t="shared" si="0"/>
        <v>6884941361.7399998</v>
      </c>
      <c r="M22" s="6">
        <f t="shared" si="1"/>
        <v>13470419225.209999</v>
      </c>
      <c r="N22" s="6">
        <f t="shared" si="2"/>
        <v>-6585477863.4699993</v>
      </c>
    </row>
    <row r="23" spans="1:14" ht="12.75" customHeight="1" x14ac:dyDescent="0.3">
      <c r="A23" s="1" t="s">
        <v>23</v>
      </c>
      <c r="B23" s="3" t="s">
        <v>46</v>
      </c>
      <c r="C23" s="3" t="s">
        <v>52</v>
      </c>
      <c r="D23" s="8" t="s">
        <v>64</v>
      </c>
      <c r="E23" s="6">
        <v>0.51999999999999991</v>
      </c>
      <c r="F23" s="6">
        <v>8118697510.7900009</v>
      </c>
      <c r="G23" s="6">
        <v>-8118697510.2700005</v>
      </c>
      <c r="H23" s="8" t="s">
        <v>64</v>
      </c>
      <c r="I23" s="6">
        <v>7393598730.1999931</v>
      </c>
      <c r="J23" s="6">
        <v>19865386913.169998</v>
      </c>
      <c r="K23" s="6">
        <v>-12471788182.970005</v>
      </c>
      <c r="L23" s="6">
        <f t="shared" si="0"/>
        <v>7393598730.7199936</v>
      </c>
      <c r="M23" s="6">
        <f t="shared" si="1"/>
        <v>27984084423.959999</v>
      </c>
      <c r="N23" s="6">
        <f t="shared" si="2"/>
        <v>-20590485693.240005</v>
      </c>
    </row>
    <row r="24" spans="1:14" ht="12.75" customHeight="1" x14ac:dyDescent="0.3">
      <c r="A24" s="1" t="s">
        <v>24</v>
      </c>
      <c r="B24" s="3" t="s">
        <v>47</v>
      </c>
      <c r="C24" s="3" t="s">
        <v>58</v>
      </c>
      <c r="D24" s="8" t="s">
        <v>61</v>
      </c>
      <c r="E24" s="6">
        <v>206727657.43000001</v>
      </c>
      <c r="F24" s="6">
        <v>778350387.21000004</v>
      </c>
      <c r="G24" s="6">
        <v>-571622729.77999997</v>
      </c>
      <c r="H24" s="8" t="s">
        <v>64</v>
      </c>
      <c r="I24" s="6">
        <v>3038288952.9200001</v>
      </c>
      <c r="J24" s="6">
        <v>5564376301.1099997</v>
      </c>
      <c r="K24" s="6">
        <v>-2526087348.1899996</v>
      </c>
      <c r="L24" s="6">
        <f t="shared" si="0"/>
        <v>3245016610.3499999</v>
      </c>
      <c r="M24" s="6">
        <f t="shared" si="1"/>
        <v>6342726688.3199997</v>
      </c>
      <c r="N24" s="6">
        <f t="shared" si="2"/>
        <v>-3097710077.9699993</v>
      </c>
    </row>
    <row r="25" spans="1:14" ht="12.75" customHeight="1" x14ac:dyDescent="0.3">
      <c r="A25" s="1" t="s">
        <v>7</v>
      </c>
      <c r="B25" s="3" t="s">
        <v>48</v>
      </c>
      <c r="C25" s="3" t="s">
        <v>57</v>
      </c>
      <c r="D25" s="8" t="s">
        <v>61</v>
      </c>
      <c r="E25" s="6">
        <v>79835314.590000004</v>
      </c>
      <c r="F25" s="6">
        <v>179453798.47999999</v>
      </c>
      <c r="G25" s="6">
        <v>-99618483.889999986</v>
      </c>
      <c r="H25" s="8" t="s">
        <v>61</v>
      </c>
      <c r="I25" s="6">
        <v>999664368.42999995</v>
      </c>
      <c r="J25" s="6">
        <v>1130204849.5899999</v>
      </c>
      <c r="K25" s="6">
        <v>-130540481.15999997</v>
      </c>
      <c r="L25" s="6">
        <f t="shared" si="0"/>
        <v>1079499683.02</v>
      </c>
      <c r="M25" s="6">
        <f t="shared" si="1"/>
        <v>1309658648.0699999</v>
      </c>
      <c r="N25" s="6">
        <f t="shared" si="2"/>
        <v>-230158965.04999995</v>
      </c>
    </row>
    <row r="26" spans="1:14" ht="12.75" customHeight="1" x14ac:dyDescent="0.3">
      <c r="A26" s="1" t="s">
        <v>8</v>
      </c>
      <c r="B26" s="3" t="s">
        <v>49</v>
      </c>
      <c r="C26" s="3" t="s">
        <v>57</v>
      </c>
      <c r="D26" s="8" t="s">
        <v>61</v>
      </c>
      <c r="E26" s="6">
        <v>71915992.709999993</v>
      </c>
      <c r="F26" s="6">
        <v>12291212.82</v>
      </c>
      <c r="G26" s="6">
        <v>59624779.889999993</v>
      </c>
      <c r="H26" s="8" t="s">
        <v>61</v>
      </c>
      <c r="I26" s="6">
        <v>478065307.37</v>
      </c>
      <c r="J26" s="6">
        <v>216800193.15000001</v>
      </c>
      <c r="K26" s="6">
        <v>261265114.22</v>
      </c>
      <c r="L26" s="6">
        <f t="shared" si="0"/>
        <v>549981300.08000004</v>
      </c>
      <c r="M26" s="6">
        <f t="shared" si="1"/>
        <v>229091405.97</v>
      </c>
      <c r="N26" s="6">
        <f t="shared" si="2"/>
        <v>320889894.11000001</v>
      </c>
    </row>
    <row r="27" spans="1:14" ht="12.75" customHeight="1" x14ac:dyDescent="0.3">
      <c r="A27" s="1" t="s">
        <v>25</v>
      </c>
      <c r="B27" s="3" t="s">
        <v>50</v>
      </c>
      <c r="C27" s="3" t="s">
        <v>59</v>
      </c>
      <c r="D27" s="18" t="s">
        <v>65</v>
      </c>
      <c r="E27" s="6">
        <v>1816803946.4100001</v>
      </c>
      <c r="F27" s="6">
        <v>5214438083.2799997</v>
      </c>
      <c r="G27" s="6">
        <v>-3397634136.8699999</v>
      </c>
      <c r="H27" s="8" t="s">
        <v>61</v>
      </c>
      <c r="I27" s="6">
        <v>9897483976.1500015</v>
      </c>
      <c r="J27" s="6">
        <v>18779219801.259998</v>
      </c>
      <c r="K27" s="6">
        <v>-8881735825.1099968</v>
      </c>
      <c r="L27" s="6">
        <f t="shared" si="0"/>
        <v>11714287922.560001</v>
      </c>
      <c r="M27" s="6">
        <f t="shared" si="1"/>
        <v>23993657884.539997</v>
      </c>
      <c r="N27" s="6">
        <f t="shared" si="2"/>
        <v>-12279369961.979996</v>
      </c>
    </row>
    <row r="28" spans="1:14" ht="12.75" customHeight="1" x14ac:dyDescent="0.3">
      <c r="A28" s="1" t="s">
        <v>9</v>
      </c>
      <c r="B28" s="3" t="s">
        <v>51</v>
      </c>
      <c r="C28" s="3" t="s">
        <v>59</v>
      </c>
      <c r="D28" s="8" t="s">
        <v>61</v>
      </c>
      <c r="E28" s="6">
        <v>361708762.47000003</v>
      </c>
      <c r="F28" s="6">
        <v>2084764170.6700001</v>
      </c>
      <c r="G28" s="6">
        <v>-1723055408.2</v>
      </c>
      <c r="H28" s="8" t="s">
        <v>61</v>
      </c>
      <c r="I28" s="6">
        <v>3416364801.1100001</v>
      </c>
      <c r="J28" s="6">
        <v>7409115022.4899998</v>
      </c>
      <c r="K28" s="6">
        <v>-3992750221.3799996</v>
      </c>
      <c r="L28" s="6">
        <f t="shared" si="0"/>
        <v>3778073563.5799999</v>
      </c>
      <c r="M28" s="6">
        <f t="shared" si="1"/>
        <v>9493879193.1599998</v>
      </c>
      <c r="N28" s="6">
        <f t="shared" si="2"/>
        <v>-5715805629.5799999</v>
      </c>
    </row>
    <row r="29" spans="1:14" ht="12.75" customHeight="1" x14ac:dyDescent="0.3">
      <c r="A29" s="1" t="s">
        <v>11</v>
      </c>
      <c r="B29" s="3" t="s">
        <v>52</v>
      </c>
      <c r="C29" s="3" t="s">
        <v>58</v>
      </c>
      <c r="D29" s="8" t="s">
        <v>64</v>
      </c>
      <c r="E29" s="6">
        <v>119138321.56</v>
      </c>
      <c r="F29" s="6">
        <v>539719821.59000003</v>
      </c>
      <c r="G29" s="6">
        <v>-420581500.03000003</v>
      </c>
      <c r="H29" s="8" t="s">
        <v>64</v>
      </c>
      <c r="I29" s="6">
        <v>1003685730.51</v>
      </c>
      <c r="J29" s="6">
        <v>2345070483.1700001</v>
      </c>
      <c r="K29" s="6">
        <v>-1341384752.6600001</v>
      </c>
      <c r="L29" s="6">
        <f t="shared" si="0"/>
        <v>1122824052.0699999</v>
      </c>
      <c r="M29" s="6">
        <f t="shared" si="1"/>
        <v>2884790304.7600002</v>
      </c>
      <c r="N29" s="6">
        <f t="shared" si="2"/>
        <v>-1761966252.6900001</v>
      </c>
    </row>
    <row r="30" spans="1:14" ht="12.75" customHeight="1" x14ac:dyDescent="0.3">
      <c r="A30" s="1" t="s">
        <v>10</v>
      </c>
      <c r="B30" s="3" t="s">
        <v>53</v>
      </c>
      <c r="C30" s="3" t="s">
        <v>52</v>
      </c>
      <c r="D30" s="8" t="s">
        <v>64</v>
      </c>
      <c r="E30" s="6">
        <v>1202454354.2000003</v>
      </c>
      <c r="F30" s="6">
        <v>13475249515.32</v>
      </c>
      <c r="G30" s="6">
        <v>-12272795161.119999</v>
      </c>
      <c r="H30" s="8" t="s">
        <v>61</v>
      </c>
      <c r="I30" s="6">
        <v>14533301869.08</v>
      </c>
      <c r="J30" s="6">
        <v>38351361953.110001</v>
      </c>
      <c r="K30" s="6">
        <v>-23818060084.029999</v>
      </c>
      <c r="L30" s="6">
        <f t="shared" si="0"/>
        <v>15735756223.280001</v>
      </c>
      <c r="M30" s="6">
        <f t="shared" si="1"/>
        <v>51826611468.43</v>
      </c>
      <c r="N30" s="6">
        <f t="shared" si="2"/>
        <v>-36090855245.149994</v>
      </c>
    </row>
    <row r="31" spans="1:14" ht="12.75" customHeight="1" x14ac:dyDescent="0.3">
      <c r="A31" s="1" t="s">
        <v>26</v>
      </c>
      <c r="B31" s="3" t="s">
        <v>54</v>
      </c>
      <c r="C31" s="3" t="s">
        <v>57</v>
      </c>
      <c r="D31" s="8" t="s">
        <v>64</v>
      </c>
      <c r="E31" s="6">
        <v>290298812.56999999</v>
      </c>
      <c r="F31" s="6">
        <v>489783712.43000001</v>
      </c>
      <c r="G31" s="6">
        <v>-199484899.86000001</v>
      </c>
      <c r="H31" s="8" t="s">
        <v>64</v>
      </c>
      <c r="I31" s="6">
        <v>1884720838.4400003</v>
      </c>
      <c r="J31" s="6">
        <v>1610111361.4699998</v>
      </c>
      <c r="K31" s="6">
        <v>274609476.97000051</v>
      </c>
      <c r="L31" s="6">
        <f t="shared" si="0"/>
        <v>2175019651.0100002</v>
      </c>
      <c r="M31" s="6">
        <f t="shared" si="1"/>
        <v>2099895073.8999999</v>
      </c>
      <c r="N31" s="6">
        <f t="shared" si="2"/>
        <v>75124577.110000491</v>
      </c>
    </row>
    <row r="32" spans="1:14" s="4" customFormat="1" ht="12.75" customHeight="1" x14ac:dyDescent="0.3">
      <c r="A32" s="11" t="s">
        <v>62</v>
      </c>
      <c r="B32" s="12"/>
      <c r="C32" s="12"/>
      <c r="D32" s="13"/>
      <c r="E32" s="13">
        <v>11103572292.690002</v>
      </c>
      <c r="F32" s="13">
        <v>60425462795.900002</v>
      </c>
      <c r="G32" s="13">
        <v>-49321890503.209991</v>
      </c>
      <c r="H32" s="17"/>
      <c r="I32" s="17">
        <v>93719955380.639999</v>
      </c>
      <c r="J32" s="17">
        <v>182771376283.41</v>
      </c>
      <c r="K32" s="17">
        <v>-89051420902.77002</v>
      </c>
      <c r="L32" s="16">
        <f>SUM(L6:L31)</f>
        <v>104823527673.33</v>
      </c>
      <c r="M32" s="16">
        <f t="shared" ref="M32:N32" si="3">SUM(M6:M31)</f>
        <v>243196839079.31</v>
      </c>
      <c r="N32" s="16">
        <f t="shared" si="3"/>
        <v>-138373311405.98004</v>
      </c>
    </row>
    <row r="34" spans="1:8" s="5" customFormat="1" ht="15" customHeight="1" x14ac:dyDescent="0.3">
      <c r="A34" s="5" t="s">
        <v>63</v>
      </c>
      <c r="D34" s="1"/>
      <c r="H34" s="1"/>
    </row>
    <row r="35" spans="1:8" ht="15" customHeight="1" x14ac:dyDescent="0.3">
      <c r="A35" s="5" t="s">
        <v>66</v>
      </c>
    </row>
  </sheetData>
  <autoFilter ref="A5:G5" xr:uid="{14BD9D49-3D3B-430A-B8B6-D3A9934B995E}">
    <sortState xmlns:xlrd2="http://schemas.microsoft.com/office/spreadsheetml/2017/richdata2" ref="A7:G32">
      <sortCondition ref="B5"/>
    </sortState>
  </autoFilter>
  <mergeCells count="6">
    <mergeCell ref="H4:K4"/>
    <mergeCell ref="L4:N4"/>
    <mergeCell ref="D4:G4"/>
    <mergeCell ref="A4:A5"/>
    <mergeCell ref="B4:B5"/>
    <mergeCell ref="C4:C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 - ESTADOS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2024-11-22T12:50:54Z</dcterms:modified>
</cp:coreProperties>
</file>